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570" windowHeight="6375" activeTab="0"/>
  </bookViews>
  <sheets>
    <sheet name="Ens" sheetId="1" r:id="rId1"/>
    <sheet name="CONSOLIDAT" sheetId="2" r:id="rId2"/>
  </sheets>
  <definedNames/>
  <calcPr fullCalcOnLoad="1"/>
</workbook>
</file>

<file path=xl/sharedStrings.xml><?xml version="1.0" encoding="utf-8"?>
<sst xmlns="http://schemas.openxmlformats.org/spreadsheetml/2006/main" count="11" uniqueCount="10">
  <si>
    <t>Ajuntament</t>
  </si>
  <si>
    <t>Coressa</t>
  </si>
  <si>
    <t>Claus</t>
  </si>
  <si>
    <t>Total</t>
  </si>
  <si>
    <t>Ajuntament + CORESSA</t>
  </si>
  <si>
    <t>Deute viu</t>
  </si>
  <si>
    <t>AJUNTAMENT</t>
  </si>
  <si>
    <t>CORESSA</t>
  </si>
  <si>
    <t>CLAUS</t>
  </si>
  <si>
    <t>AJUNTAMENMT + CORESSA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</si>
</sst>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7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4"/>
      <color indexed="8"/>
      <name val="Arial"/>
      <family val="2"/>
    </font>
    <font>
      <b/>
      <sz val="24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24"/>
      <color indexed="56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3" fontId="1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3" fontId="1" fillId="0" borderId="11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Fill="1" applyAlignment="1">
      <alignment horizontal="center"/>
    </xf>
    <xf numFmtId="3" fontId="1" fillId="0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 textRotation="90"/>
    </xf>
    <xf numFmtId="0" fontId="1" fillId="0" borderId="0" xfId="0" applyFont="1" applyAlignment="1">
      <alignment vertical="center" textRotation="9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925"/>
          <c:w val="0.99"/>
          <c:h val="0.95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Ens!$B$7:$B$18</c:f>
              <c:numCache/>
            </c:numRef>
          </c:cat>
          <c:val>
            <c:numRef>
              <c:f>Ens!$B$7:$B$18</c:f>
              <c:numCache/>
            </c:numRef>
          </c:val>
        </c:ser>
        <c:ser>
          <c:idx val="1"/>
          <c:order val="1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Ens!$B$7:$B$18</c:f>
              <c:numCache/>
            </c:numRef>
          </c:cat>
          <c:val>
            <c:numRef>
              <c:f>Ens!$C$7:$C$18</c:f>
              <c:numCache/>
            </c:numRef>
          </c:val>
        </c:ser>
        <c:axId val="24147273"/>
        <c:axId val="12885462"/>
      </c:barChart>
      <c:catAx>
        <c:axId val="24147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2885462"/>
        <c:crosses val="autoZero"/>
        <c:auto val="1"/>
        <c:lblOffset val="100"/>
        <c:tickLblSkip val="1"/>
        <c:noMultiLvlLbl val="0"/>
      </c:catAx>
      <c:valAx>
        <c:axId val="128854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41472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345"/>
          <c:w val="0.94675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Ens!$B$7:$B$18</c:f>
              <c:numCache/>
            </c:numRef>
          </c:cat>
          <c:val>
            <c:numRef>
              <c:f>Ens!$B$7:$B$18</c:f>
              <c:numCache/>
            </c:numRef>
          </c:val>
        </c:ser>
        <c:ser>
          <c:idx val="1"/>
          <c:order val="1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Ens!$B$7:$B$18</c:f>
              <c:numCache/>
            </c:numRef>
          </c:cat>
          <c:val>
            <c:numRef>
              <c:f>Ens!$D$7:$D$18</c:f>
              <c:numCache/>
            </c:numRef>
          </c:val>
        </c:ser>
        <c:axId val="42974879"/>
        <c:axId val="54821364"/>
      </c:barChart>
      <c:catAx>
        <c:axId val="4297487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4821364"/>
        <c:crosses val="autoZero"/>
        <c:auto val="1"/>
        <c:lblOffset val="100"/>
        <c:tickLblSkip val="1"/>
        <c:noMultiLvlLbl val="0"/>
      </c:catAx>
      <c:valAx>
        <c:axId val="548213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29748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2325"/>
          <c:w val="0.99"/>
          <c:h val="0.95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Ens!$B$7:$B$18</c:f>
              <c:numCache/>
            </c:numRef>
          </c:cat>
          <c:val>
            <c:numRef>
              <c:f>Ens!$B$7:$B$18</c:f>
              <c:numCache/>
            </c:numRef>
          </c:val>
        </c:ser>
        <c:ser>
          <c:idx val="1"/>
          <c:order val="1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Ens!$B$7:$B$18</c:f>
              <c:numCache/>
            </c:numRef>
          </c:cat>
          <c:val>
            <c:numRef>
              <c:f>Ens!$E$7:$E$18</c:f>
              <c:numCache/>
            </c:numRef>
          </c:val>
        </c:ser>
        <c:axId val="51042277"/>
        <c:axId val="15201090"/>
      </c:barChart>
      <c:catAx>
        <c:axId val="51042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201090"/>
        <c:crosses val="autoZero"/>
        <c:auto val="1"/>
        <c:lblOffset val="100"/>
        <c:tickLblSkip val="1"/>
        <c:noMultiLvlLbl val="0"/>
      </c:catAx>
      <c:valAx>
        <c:axId val="152010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422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22"/>
          <c:w val="0.98"/>
          <c:h val="0.95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Ens!$B$7:$B$18</c:f>
              <c:numCache/>
            </c:numRef>
          </c:cat>
          <c:val>
            <c:numRef>
              <c:f>Ens!$B$7:$B$18</c:f>
              <c:numCache/>
            </c:numRef>
          </c:val>
        </c:ser>
        <c:ser>
          <c:idx val="1"/>
          <c:order val="1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Ens!$B$7:$B$18</c:f>
              <c:numCache/>
            </c:numRef>
          </c:cat>
          <c:val>
            <c:numRef>
              <c:f>Ens!$F$7:$F$18</c:f>
              <c:numCache/>
            </c:numRef>
          </c:val>
        </c:ser>
        <c:axId val="12960411"/>
        <c:axId val="46347584"/>
      </c:barChart>
      <c:catAx>
        <c:axId val="12960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6347584"/>
        <c:crosses val="autoZero"/>
        <c:auto val="1"/>
        <c:lblOffset val="100"/>
        <c:tickLblSkip val="1"/>
        <c:noMultiLvlLbl val="0"/>
      </c:catAx>
      <c:valAx>
        <c:axId val="463475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29604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3366"/>
                </a:solidFill>
              </a:rPr>
              <a:t>Deute viu CONSOLIDAT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Ajuntament+Coressa+Claus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3"/>
          <c:w val="0.99775"/>
          <c:h val="0.86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CONSOLIDAT!$B$4:$B$15</c:f>
              <c:numCache/>
            </c:numRef>
          </c:cat>
          <c:val>
            <c:numRef>
              <c:f>CONSOLIDAT!$B$4:$B$15</c:f>
              <c:numCache/>
            </c:numRef>
          </c:val>
        </c:ser>
        <c:ser>
          <c:idx val="1"/>
          <c:order val="1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33996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solidFill>
                    <a:srgbClr val="FFFF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solidFill>
                    <a:srgbClr val="FFFF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solidFill>
                    <a:srgbClr val="FFFF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solidFill>
                    <a:srgbClr val="FFFF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solidFill>
                    <a:srgbClr val="FFFF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solidFill>
                    <a:srgbClr val="FFFF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solidFill>
                  <a:srgbClr val="FFFF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CONSOLIDAT!$B$4:$B$15</c:f>
              <c:numCache/>
            </c:numRef>
          </c:cat>
          <c:val>
            <c:numRef>
              <c:f>CONSOLIDAT!$C$4:$C$15</c:f>
              <c:numCache/>
            </c:numRef>
          </c:val>
        </c:ser>
        <c:axId val="5266497"/>
        <c:axId val="35665774"/>
      </c:barChart>
      <c:catAx>
        <c:axId val="5266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65774"/>
        <c:crosses val="autoZero"/>
        <c:auto val="1"/>
        <c:lblOffset val="100"/>
        <c:tickLblSkip val="1"/>
        <c:noMultiLvlLbl val="0"/>
      </c:catAx>
      <c:valAx>
        <c:axId val="356657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64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21</xdr:row>
      <xdr:rowOff>9525</xdr:rowOff>
    </xdr:from>
    <xdr:to>
      <xdr:col>13</xdr:col>
      <xdr:colOff>0</xdr:colOff>
      <xdr:row>48</xdr:row>
      <xdr:rowOff>152400</xdr:rowOff>
    </xdr:to>
    <xdr:graphicFrame>
      <xdr:nvGraphicFramePr>
        <xdr:cNvPr id="1" name="2 Gráfico"/>
        <xdr:cNvGraphicFramePr/>
      </xdr:nvGraphicFramePr>
      <xdr:xfrm>
        <a:off x="742950" y="4448175"/>
        <a:ext cx="968692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733425</xdr:colOff>
      <xdr:row>51</xdr:row>
      <xdr:rowOff>57150</xdr:rowOff>
    </xdr:from>
    <xdr:to>
      <xdr:col>13</xdr:col>
      <xdr:colOff>9525</xdr:colOff>
      <xdr:row>79</xdr:row>
      <xdr:rowOff>47625</xdr:rowOff>
    </xdr:to>
    <xdr:graphicFrame>
      <xdr:nvGraphicFramePr>
        <xdr:cNvPr id="2" name="3 Gráfico"/>
        <xdr:cNvGraphicFramePr/>
      </xdr:nvGraphicFramePr>
      <xdr:xfrm>
        <a:off x="733425" y="9944100"/>
        <a:ext cx="9705975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742950</xdr:colOff>
      <xdr:row>83</xdr:row>
      <xdr:rowOff>19050</xdr:rowOff>
    </xdr:from>
    <xdr:to>
      <xdr:col>13</xdr:col>
      <xdr:colOff>9525</xdr:colOff>
      <xdr:row>106</xdr:row>
      <xdr:rowOff>38100</xdr:rowOff>
    </xdr:to>
    <xdr:graphicFrame>
      <xdr:nvGraphicFramePr>
        <xdr:cNvPr id="3" name="4 Gráfico"/>
        <xdr:cNvGraphicFramePr/>
      </xdr:nvGraphicFramePr>
      <xdr:xfrm>
        <a:off x="742950" y="15725775"/>
        <a:ext cx="9696450" cy="4181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752475</xdr:colOff>
      <xdr:row>110</xdr:row>
      <xdr:rowOff>171450</xdr:rowOff>
    </xdr:from>
    <xdr:to>
      <xdr:col>13</xdr:col>
      <xdr:colOff>276225</xdr:colOff>
      <xdr:row>133</xdr:row>
      <xdr:rowOff>123825</xdr:rowOff>
    </xdr:to>
    <xdr:graphicFrame>
      <xdr:nvGraphicFramePr>
        <xdr:cNvPr id="4" name="5 Gráfico"/>
        <xdr:cNvGraphicFramePr/>
      </xdr:nvGraphicFramePr>
      <xdr:xfrm>
        <a:off x="752475" y="20783550"/>
        <a:ext cx="9953625" cy="4124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25</xdr:row>
      <xdr:rowOff>38100</xdr:rowOff>
    </xdr:from>
    <xdr:to>
      <xdr:col>13</xdr:col>
      <xdr:colOff>114300</xdr:colOff>
      <xdr:row>58</xdr:row>
      <xdr:rowOff>9525</xdr:rowOff>
    </xdr:to>
    <xdr:graphicFrame>
      <xdr:nvGraphicFramePr>
        <xdr:cNvPr id="1" name="1 Gráfico"/>
        <xdr:cNvGraphicFramePr/>
      </xdr:nvGraphicFramePr>
      <xdr:xfrm>
        <a:off x="704850" y="4714875"/>
        <a:ext cx="9315450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33"/>
  <sheetViews>
    <sheetView tabSelected="1" zoomScalePageLayoutView="0" workbookViewId="0" topLeftCell="A1">
      <selection activeCell="N123" sqref="N123"/>
    </sheetView>
  </sheetViews>
  <sheetFormatPr defaultColWidth="11.421875" defaultRowHeight="15"/>
  <cols>
    <col min="1" max="1" width="11.421875" style="2" customWidth="1"/>
    <col min="2" max="2" width="11.421875" style="1" customWidth="1"/>
    <col min="3" max="3" width="13.421875" style="2" customWidth="1"/>
    <col min="4" max="4" width="12.8515625" style="2" customWidth="1"/>
    <col min="5" max="6" width="12.7109375" style="2" customWidth="1"/>
    <col min="7" max="7" width="13.28125" style="2" customWidth="1"/>
    <col min="8" max="16384" width="11.421875" style="2" customWidth="1"/>
  </cols>
  <sheetData>
    <row r="3" spans="1:4" ht="30">
      <c r="A3" s="9"/>
      <c r="B3" s="10" t="s">
        <v>5</v>
      </c>
      <c r="C3" s="11"/>
      <c r="D3" s="8"/>
    </row>
    <row r="6" spans="3:7" ht="45">
      <c r="C6" s="5" t="s">
        <v>0</v>
      </c>
      <c r="D6" s="5" t="s">
        <v>1</v>
      </c>
      <c r="E6" s="5" t="s">
        <v>2</v>
      </c>
      <c r="F6" s="7" t="s">
        <v>4</v>
      </c>
      <c r="G6" s="5" t="s">
        <v>3</v>
      </c>
    </row>
    <row r="7" spans="2:7" ht="14.25">
      <c r="B7" s="3">
        <v>2011</v>
      </c>
      <c r="C7" s="4">
        <v>43428641</v>
      </c>
      <c r="D7" s="4">
        <v>9300302</v>
      </c>
      <c r="E7" s="4">
        <v>14422403</v>
      </c>
      <c r="F7" s="4">
        <f aca="true" t="shared" si="0" ref="F7:F12">+C7+D7</f>
        <v>52728943</v>
      </c>
      <c r="G7" s="4">
        <f aca="true" t="shared" si="1" ref="G7:G12">SUM(C7:E7)</f>
        <v>67151346</v>
      </c>
    </row>
    <row r="8" spans="2:7" ht="14.25">
      <c r="B8" s="3">
        <v>2012</v>
      </c>
      <c r="C8" s="4">
        <v>40404391</v>
      </c>
      <c r="D8" s="4">
        <v>8182460</v>
      </c>
      <c r="E8" s="4">
        <v>11950540</v>
      </c>
      <c r="F8" s="4">
        <f t="shared" si="0"/>
        <v>48586851</v>
      </c>
      <c r="G8" s="4">
        <f t="shared" si="1"/>
        <v>60537391</v>
      </c>
    </row>
    <row r="9" spans="2:7" ht="14.25">
      <c r="B9" s="3">
        <v>2013</v>
      </c>
      <c r="C9" s="4">
        <v>35550816</v>
      </c>
      <c r="D9" s="4">
        <v>5286494</v>
      </c>
      <c r="E9" s="4">
        <v>9937943</v>
      </c>
      <c r="F9" s="4">
        <f t="shared" si="0"/>
        <v>40837310</v>
      </c>
      <c r="G9" s="4">
        <f t="shared" si="1"/>
        <v>50775253</v>
      </c>
    </row>
    <row r="10" spans="2:7" ht="14.25">
      <c r="B10" s="3">
        <v>2014</v>
      </c>
      <c r="C10" s="4">
        <v>30909488</v>
      </c>
      <c r="D10" s="4">
        <v>3711687</v>
      </c>
      <c r="E10" s="4">
        <v>6367130</v>
      </c>
      <c r="F10" s="4">
        <f t="shared" si="0"/>
        <v>34621175</v>
      </c>
      <c r="G10" s="4">
        <f t="shared" si="1"/>
        <v>40988305</v>
      </c>
    </row>
    <row r="11" spans="2:7" ht="14.25">
      <c r="B11" s="3">
        <v>2015</v>
      </c>
      <c r="C11" s="4">
        <v>26447888</v>
      </c>
      <c r="D11" s="4">
        <v>1088027</v>
      </c>
      <c r="E11" s="4">
        <v>7219386</v>
      </c>
      <c r="F11" s="4">
        <f t="shared" si="0"/>
        <v>27535915</v>
      </c>
      <c r="G11" s="4">
        <f t="shared" si="1"/>
        <v>34755301</v>
      </c>
    </row>
    <row r="12" spans="2:7" ht="14.25">
      <c r="B12" s="1">
        <v>2016</v>
      </c>
      <c r="C12" s="12">
        <f>18478874+3844822</f>
        <v>22323696</v>
      </c>
      <c r="D12" s="12">
        <v>314460</v>
      </c>
      <c r="E12" s="12">
        <v>5473366</v>
      </c>
      <c r="F12" s="12">
        <f t="shared" si="0"/>
        <v>22638156</v>
      </c>
      <c r="G12" s="12">
        <f t="shared" si="1"/>
        <v>28111522</v>
      </c>
    </row>
    <row r="13" spans="2:7" ht="14.25">
      <c r="B13" s="13">
        <v>2017</v>
      </c>
      <c r="C13" s="14">
        <v>18478874.43</v>
      </c>
      <c r="D13" s="14">
        <v>130677.49</v>
      </c>
      <c r="E13" s="14">
        <v>4881711.02</v>
      </c>
      <c r="F13" s="14">
        <f>C13+D13</f>
        <v>18609551.919999998</v>
      </c>
      <c r="G13" s="14">
        <f>F13+E13</f>
        <v>23491262.939999998</v>
      </c>
    </row>
    <row r="14" spans="2:7" ht="14.25">
      <c r="B14" s="13">
        <v>2018</v>
      </c>
      <c r="C14" s="14">
        <v>10029160.05</v>
      </c>
      <c r="D14" s="14">
        <v>63209.85</v>
      </c>
      <c r="E14" s="14">
        <v>3611918.33</v>
      </c>
      <c r="F14" s="14">
        <f>C14+D14</f>
        <v>10092369.9</v>
      </c>
      <c r="G14" s="14">
        <f>F14+E14</f>
        <v>13704288.23</v>
      </c>
    </row>
    <row r="15" spans="2:7" ht="14.25">
      <c r="B15" s="13">
        <v>2019</v>
      </c>
      <c r="C15" s="14">
        <v>2931669.31</v>
      </c>
      <c r="D15" s="14">
        <v>7812.5</v>
      </c>
      <c r="E15" s="14">
        <v>3032151.65</v>
      </c>
      <c r="F15" s="14">
        <f>C15+D15</f>
        <v>2939481.81</v>
      </c>
      <c r="G15" s="14">
        <f>F15+E15</f>
        <v>5971633.46</v>
      </c>
    </row>
    <row r="16" spans="2:7" ht="14.25">
      <c r="B16" s="13">
        <v>2020</v>
      </c>
      <c r="C16" s="14">
        <v>3336487.23</v>
      </c>
      <c r="D16" s="14">
        <v>663000</v>
      </c>
      <c r="E16" s="14">
        <v>2507440.94</v>
      </c>
      <c r="F16" s="14">
        <f>C16+D16</f>
        <v>3999487.23</v>
      </c>
      <c r="G16" s="14">
        <f>F16+E16</f>
        <v>6506928.17</v>
      </c>
    </row>
    <row r="17" spans="2:7" ht="14.25">
      <c r="B17" s="13">
        <v>2021</v>
      </c>
      <c r="C17" s="14">
        <v>4144412.65</v>
      </c>
      <c r="D17" s="14">
        <v>568285.72</v>
      </c>
      <c r="E17" s="14">
        <v>2127945.52</v>
      </c>
      <c r="F17" s="14">
        <f>C17+D17</f>
        <v>4712698.37</v>
      </c>
      <c r="G17" s="14">
        <f>F17+E17</f>
        <v>6840643.890000001</v>
      </c>
    </row>
    <row r="18" spans="2:7" ht="14.25">
      <c r="B18" s="13">
        <v>2022</v>
      </c>
      <c r="C18" s="14">
        <v>7170433.05</v>
      </c>
      <c r="D18" s="14">
        <v>473571.44</v>
      </c>
      <c r="E18" s="14">
        <v>1745406.48</v>
      </c>
      <c r="F18" s="14">
        <f>C18+D18</f>
        <v>7644004.49</v>
      </c>
      <c r="G18" s="14">
        <f>F18+E18</f>
        <v>9389410.97</v>
      </c>
    </row>
    <row r="19" spans="2:7" ht="14.25">
      <c r="B19" s="13"/>
      <c r="C19" s="15"/>
      <c r="D19" s="15"/>
      <c r="E19" s="15"/>
      <c r="F19" s="15"/>
      <c r="G19" s="15"/>
    </row>
    <row r="22" ht="14.25">
      <c r="A22" s="16" t="s">
        <v>6</v>
      </c>
    </row>
    <row r="23" ht="14.25">
      <c r="A23" s="16"/>
    </row>
    <row r="24" ht="14.25">
      <c r="A24" s="16"/>
    </row>
    <row r="25" ht="14.25">
      <c r="A25" s="16"/>
    </row>
    <row r="26" ht="14.25">
      <c r="A26" s="16"/>
    </row>
    <row r="27" ht="14.25">
      <c r="A27" s="16"/>
    </row>
    <row r="28" ht="14.25">
      <c r="A28" s="16"/>
    </row>
    <row r="29" ht="14.25">
      <c r="A29" s="16"/>
    </row>
    <row r="30" ht="14.25">
      <c r="A30" s="16"/>
    </row>
    <row r="31" ht="14.25">
      <c r="A31" s="16"/>
    </row>
    <row r="32" ht="14.25">
      <c r="A32" s="16"/>
    </row>
    <row r="33" ht="14.25">
      <c r="A33" s="16"/>
    </row>
    <row r="34" ht="14.25">
      <c r="A34" s="16"/>
    </row>
    <row r="35" ht="14.25">
      <c r="A35" s="16"/>
    </row>
    <row r="36" ht="14.25">
      <c r="A36" s="16"/>
    </row>
    <row r="37" ht="14.25">
      <c r="A37" s="16"/>
    </row>
    <row r="38" ht="14.25">
      <c r="A38" s="16"/>
    </row>
    <row r="39" ht="14.25">
      <c r="A39" s="16"/>
    </row>
    <row r="40" ht="14.25">
      <c r="A40" s="16"/>
    </row>
    <row r="41" ht="14.25">
      <c r="A41" s="16"/>
    </row>
    <row r="42" ht="14.25">
      <c r="A42" s="16"/>
    </row>
    <row r="43" ht="14.25">
      <c r="A43" s="16"/>
    </row>
    <row r="44" ht="14.25">
      <c r="A44" s="16"/>
    </row>
    <row r="45" ht="14.25">
      <c r="A45" s="16"/>
    </row>
    <row r="46" ht="14.25">
      <c r="A46" s="16"/>
    </row>
    <row r="47" ht="14.25">
      <c r="A47" s="16"/>
    </row>
    <row r="48" ht="14.25">
      <c r="A48" s="16"/>
    </row>
    <row r="49" ht="14.25">
      <c r="A49" s="16"/>
    </row>
    <row r="52" ht="14.25">
      <c r="A52" s="16" t="s">
        <v>7</v>
      </c>
    </row>
    <row r="53" ht="14.25">
      <c r="A53" s="16"/>
    </row>
    <row r="54" ht="14.25">
      <c r="A54" s="16"/>
    </row>
    <row r="55" ht="14.25">
      <c r="A55" s="16"/>
    </row>
    <row r="56" ht="14.25">
      <c r="A56" s="16"/>
    </row>
    <row r="57" ht="14.25">
      <c r="A57" s="16"/>
    </row>
    <row r="58" ht="14.25">
      <c r="A58" s="16"/>
    </row>
    <row r="59" ht="14.25">
      <c r="A59" s="16"/>
    </row>
    <row r="60" ht="14.25">
      <c r="A60" s="16"/>
    </row>
    <row r="61" ht="14.25">
      <c r="A61" s="16"/>
    </row>
    <row r="62" ht="14.25">
      <c r="A62" s="16"/>
    </row>
    <row r="63" ht="14.25">
      <c r="A63" s="16"/>
    </row>
    <row r="64" ht="14.25">
      <c r="A64" s="16"/>
    </row>
    <row r="65" ht="14.25">
      <c r="A65" s="16"/>
    </row>
    <row r="66" ht="14.25">
      <c r="A66" s="16"/>
    </row>
    <row r="67" ht="14.25">
      <c r="A67" s="16"/>
    </row>
    <row r="68" ht="14.25">
      <c r="A68" s="16"/>
    </row>
    <row r="69" ht="14.25">
      <c r="A69" s="16"/>
    </row>
    <row r="70" ht="14.25">
      <c r="A70" s="16"/>
    </row>
    <row r="71" ht="14.25">
      <c r="A71" s="16"/>
    </row>
    <row r="72" ht="14.25">
      <c r="A72" s="16"/>
    </row>
    <row r="73" ht="14.25">
      <c r="A73" s="16"/>
    </row>
    <row r="74" ht="14.25">
      <c r="A74" s="16"/>
    </row>
    <row r="75" ht="14.25">
      <c r="A75" s="16"/>
    </row>
    <row r="76" ht="14.25">
      <c r="A76" s="16"/>
    </row>
    <row r="77" ht="14.25">
      <c r="A77" s="16"/>
    </row>
    <row r="78" ht="14.25">
      <c r="A78" s="16"/>
    </row>
    <row r="79" ht="14.25">
      <c r="A79" s="16"/>
    </row>
    <row r="84" ht="14.25">
      <c r="A84" s="17" t="s">
        <v>8</v>
      </c>
    </row>
    <row r="85" ht="14.25">
      <c r="A85" s="17"/>
    </row>
    <row r="86" ht="14.25">
      <c r="A86" s="17"/>
    </row>
    <row r="87" ht="14.25">
      <c r="A87" s="17"/>
    </row>
    <row r="88" ht="14.25">
      <c r="A88" s="17"/>
    </row>
    <row r="89" ht="14.25">
      <c r="A89" s="17"/>
    </row>
    <row r="90" ht="14.25">
      <c r="A90" s="17"/>
    </row>
    <row r="91" ht="14.25">
      <c r="A91" s="17"/>
    </row>
    <row r="92" ht="14.25">
      <c r="A92" s="17"/>
    </row>
    <row r="93" ht="14.25">
      <c r="A93" s="17"/>
    </row>
    <row r="94" ht="14.25">
      <c r="A94" s="17"/>
    </row>
    <row r="95" ht="14.25">
      <c r="A95" s="17"/>
    </row>
    <row r="96" ht="14.25">
      <c r="A96" s="17"/>
    </row>
    <row r="97" ht="14.25">
      <c r="A97" s="17"/>
    </row>
    <row r="98" ht="14.25">
      <c r="A98" s="17"/>
    </row>
    <row r="99" ht="14.25">
      <c r="A99" s="17"/>
    </row>
    <row r="100" ht="14.25">
      <c r="A100" s="17"/>
    </row>
    <row r="101" ht="14.25">
      <c r="A101" s="17"/>
    </row>
    <row r="102" ht="14.25">
      <c r="A102" s="17"/>
    </row>
    <row r="103" ht="14.25">
      <c r="A103" s="17"/>
    </row>
    <row r="104" ht="14.25">
      <c r="A104" s="17"/>
    </row>
    <row r="105" ht="14.25">
      <c r="A105" s="17"/>
    </row>
    <row r="106" ht="14.25">
      <c r="A106" s="17"/>
    </row>
    <row r="112" ht="14.25">
      <c r="A112" s="16" t="s">
        <v>9</v>
      </c>
    </row>
    <row r="113" ht="14.25">
      <c r="A113" s="16"/>
    </row>
    <row r="114" ht="14.25">
      <c r="A114" s="16"/>
    </row>
    <row r="115" ht="14.25">
      <c r="A115" s="16"/>
    </row>
    <row r="116" ht="14.25">
      <c r="A116" s="16"/>
    </row>
    <row r="117" ht="14.25">
      <c r="A117" s="16"/>
    </row>
    <row r="118" ht="14.25">
      <c r="A118" s="16"/>
    </row>
    <row r="119" ht="14.25">
      <c r="A119" s="16"/>
    </row>
    <row r="120" ht="14.25">
      <c r="A120" s="16"/>
    </row>
    <row r="121" ht="14.25">
      <c r="A121" s="16"/>
    </row>
    <row r="122" ht="14.25">
      <c r="A122" s="16"/>
    </row>
    <row r="123" ht="14.25">
      <c r="A123" s="16"/>
    </row>
    <row r="124" ht="14.25">
      <c r="A124" s="16"/>
    </row>
    <row r="125" ht="14.25">
      <c r="A125" s="16"/>
    </row>
    <row r="126" ht="14.25">
      <c r="A126" s="16"/>
    </row>
    <row r="127" ht="14.25">
      <c r="A127" s="16"/>
    </row>
    <row r="128" ht="14.25">
      <c r="A128" s="16"/>
    </row>
    <row r="129" ht="14.25">
      <c r="A129" s="16"/>
    </row>
    <row r="130" ht="14.25">
      <c r="A130" s="16"/>
    </row>
    <row r="131" ht="14.25">
      <c r="A131" s="16"/>
    </row>
    <row r="132" ht="14.25">
      <c r="A132" s="16"/>
    </row>
    <row r="133" ht="14.25">
      <c r="A133" s="16"/>
    </row>
  </sheetData>
  <sheetProtection/>
  <mergeCells count="4">
    <mergeCell ref="A22:A49"/>
    <mergeCell ref="A52:A79"/>
    <mergeCell ref="A84:A106"/>
    <mergeCell ref="A112:A133"/>
  </mergeCells>
  <printOptions/>
  <pageMargins left="0.68" right="0.3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5"/>
  <sheetViews>
    <sheetView zoomScalePageLayoutView="0" workbookViewId="0" topLeftCell="A1">
      <selection activeCell="J25" sqref="J25"/>
    </sheetView>
  </sheetViews>
  <sheetFormatPr defaultColWidth="11.421875" defaultRowHeight="15"/>
  <cols>
    <col min="1" max="1" width="11.421875" style="2" customWidth="1"/>
    <col min="2" max="2" width="11.421875" style="1" customWidth="1"/>
    <col min="3" max="16384" width="11.421875" style="2" customWidth="1"/>
  </cols>
  <sheetData>
    <row r="3" ht="18" customHeight="1">
      <c r="C3" s="5" t="s">
        <v>3</v>
      </c>
    </row>
    <row r="4" spans="2:3" ht="14.25">
      <c r="B4" s="3">
        <v>2011</v>
      </c>
      <c r="C4" s="6">
        <f>+Ens!G7</f>
        <v>67151346</v>
      </c>
    </row>
    <row r="5" spans="2:3" ht="14.25">
      <c r="B5" s="3">
        <v>2012</v>
      </c>
      <c r="C5" s="6">
        <f>+Ens!G8</f>
        <v>60537391</v>
      </c>
    </row>
    <row r="6" spans="2:3" ht="14.25">
      <c r="B6" s="3">
        <v>2013</v>
      </c>
      <c r="C6" s="6">
        <f>+Ens!G9</f>
        <v>50775253</v>
      </c>
    </row>
    <row r="7" spans="2:3" ht="14.25">
      <c r="B7" s="3">
        <v>2014</v>
      </c>
      <c r="C7" s="6">
        <f>+Ens!G10</f>
        <v>40988305</v>
      </c>
    </row>
    <row r="8" spans="2:3" ht="14.25">
      <c r="B8" s="3">
        <v>2015</v>
      </c>
      <c r="C8" s="6">
        <f>+Ens!G11</f>
        <v>34755301</v>
      </c>
    </row>
    <row r="9" spans="2:3" ht="14.25">
      <c r="B9" s="1">
        <v>2016</v>
      </c>
      <c r="C9" s="6">
        <f>+Ens!G12</f>
        <v>28111522</v>
      </c>
    </row>
    <row r="10" spans="2:3" ht="14.25">
      <c r="B10" s="13">
        <v>2017</v>
      </c>
      <c r="C10" s="14">
        <f>Ens!G13</f>
        <v>23491262.939999998</v>
      </c>
    </row>
    <row r="11" spans="2:3" ht="14.25">
      <c r="B11" s="1">
        <v>2018</v>
      </c>
      <c r="C11" s="14">
        <f>Ens!G14</f>
        <v>13704288.23</v>
      </c>
    </row>
    <row r="12" spans="2:3" ht="14.25">
      <c r="B12" s="1">
        <v>2019</v>
      </c>
      <c r="C12" s="14">
        <f>Ens!G15</f>
        <v>5971633.46</v>
      </c>
    </row>
    <row r="13" spans="2:3" ht="14.25">
      <c r="B13" s="1">
        <v>2020</v>
      </c>
      <c r="C13" s="14">
        <f>Ens!G16</f>
        <v>6506928.17</v>
      </c>
    </row>
    <row r="14" spans="2:3" ht="14.25">
      <c r="B14" s="1">
        <v>2021</v>
      </c>
      <c r="C14" s="14">
        <f>Ens!G17</f>
        <v>6840643.890000001</v>
      </c>
    </row>
    <row r="15" spans="2:3" ht="14.25">
      <c r="B15" s="1">
        <v>2022</v>
      </c>
      <c r="C15" s="14">
        <f>Ens!G18</f>
        <v>9389410.97</v>
      </c>
    </row>
  </sheetData>
  <sheetProtection/>
  <printOptions/>
  <pageMargins left="0.7" right="0.7" top="0.45" bottom="0.75" header="0.3" footer="0.3"/>
  <pageSetup fitToHeight="1" fitToWidth="1" horizontalDpi="600" verticalDpi="600" orientation="portrait" paperSize="131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jmfh</dc:creator>
  <cp:keywords/>
  <dc:description/>
  <cp:lastModifiedBy>iab</cp:lastModifiedBy>
  <cp:lastPrinted>2022-04-21T11:51:51Z</cp:lastPrinted>
  <dcterms:created xsi:type="dcterms:W3CDTF">2015-04-14T06:32:50Z</dcterms:created>
  <dcterms:modified xsi:type="dcterms:W3CDTF">2023-08-01T10:57:37Z</dcterms:modified>
  <cp:category/>
  <cp:version/>
  <cp:contentType/>
  <cp:contentStatus/>
</cp:coreProperties>
</file>